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社保支出" sheetId="6" r:id="rId1"/>
    <sheet name="21社保支出" sheetId="7" r:id="rId2"/>
  </sheets>
  <definedNames>
    <definedName name="Database" hidden="1">#REF!</definedName>
    <definedName name="杭州市">#REF!</definedName>
    <definedName name="杭州小计">#REF!</definedName>
    <definedName name="_xlnm._FilterDatabase" localSheetId="0" hidden="1">'20社保支出'!#REF!</definedName>
  </definedNames>
  <calcPr calcId="144525"/>
</workbook>
</file>

<file path=xl/sharedStrings.xml><?xml version="1.0" encoding="utf-8"?>
<sst xmlns="http://schemas.openxmlformats.org/spreadsheetml/2006/main" count="78" uniqueCount="47">
  <si>
    <t>附件11:</t>
  </si>
  <si>
    <t>青田县2020年社会保险基金预算支出执行情况</t>
  </si>
  <si>
    <t>单位：万元</t>
  </si>
  <si>
    <t>项　    目</t>
  </si>
  <si>
    <t>2019年
执行数</t>
  </si>
  <si>
    <t>2020年
预算数</t>
  </si>
  <si>
    <t>2020年
执行数</t>
  </si>
  <si>
    <t>完成
预算</t>
  </si>
  <si>
    <t>比上年
+、-</t>
  </si>
  <si>
    <t>社会保险基金预算支出</t>
  </si>
  <si>
    <t xml:space="preserve">    其中:1.社会保险待遇支出</t>
  </si>
  <si>
    <t xml:space="preserve">         2.其他支出</t>
  </si>
  <si>
    <t xml:space="preserve">         3.转移支出</t>
  </si>
  <si>
    <t xml:space="preserve">         4、上解上级支出</t>
  </si>
  <si>
    <t>一、企业职工基本养老保险基金支出</t>
  </si>
  <si>
    <t xml:space="preserve">  其中：1、职工养老保险待遇支出</t>
  </si>
  <si>
    <t>二、机关事业单位基本养老保险金支出</t>
  </si>
  <si>
    <t xml:space="preserve">  其中：1、机关事业养老保险待遇支出</t>
  </si>
  <si>
    <t xml:space="preserve">         2、其他支出</t>
  </si>
  <si>
    <t>三、职工基本医疗保险基金支出</t>
  </si>
  <si>
    <t xml:space="preserve">  其中：1、职工基本医疗保险待遇支出</t>
  </si>
  <si>
    <t>四、工伤保险基金支出</t>
  </si>
  <si>
    <t xml:space="preserve">  其中：1、工伤保险待遇支出</t>
  </si>
  <si>
    <t>五、失业保险基金支出</t>
  </si>
  <si>
    <t xml:space="preserve">  其中：1、失业保险待遇支出</t>
  </si>
  <si>
    <t>六、城乡居民基本养老保险基金支出</t>
  </si>
  <si>
    <t xml:space="preserve">  其中：1、城乡居民养老待遇支出</t>
  </si>
  <si>
    <t>七、城乡居民基本医疗保险基金支出</t>
  </si>
  <si>
    <t xml:space="preserve">  其中：1、城乡居民医疗待遇支出</t>
  </si>
  <si>
    <t>注：1.职工基本医疗保险基金支出下降26.6%，主要原因是受疫情影响，当年就诊人数减少导致支出下降。</t>
  </si>
  <si>
    <t xml:space="preserve">    2.失业保险基金支出下降44.9%，主要原因是上年同期社保费返还支出达4267万元，远超2020年返还数1840万。</t>
  </si>
  <si>
    <t xml:space="preserve">    3.城乡居民基本养老保险基金支出增长15.1%，主要原因是2020年基础养老金待遇从155元提高到180元每人每月，发放养老待遇增支2292万。</t>
  </si>
  <si>
    <t xml:space="preserve">    4.城乡居民基本医疗保险基金支出下降15.6%，主要原因是受疫情影响，当年就诊人数减少导致支出下降。</t>
  </si>
  <si>
    <t>附件12:</t>
  </si>
  <si>
    <t>青田县2021年社会保险基金预算支出（草案）</t>
  </si>
  <si>
    <t>2020年
调整执行数</t>
  </si>
  <si>
    <t>2021年
预算数</t>
  </si>
  <si>
    <t>一、机关事业单位基本养老保险金支出</t>
  </si>
  <si>
    <t>二、职工基本医疗保险基金支出</t>
  </si>
  <si>
    <t>三、工伤保险基金支出</t>
  </si>
  <si>
    <t>四、失业保险基金支出</t>
  </si>
  <si>
    <t>五、城乡居民基本养老保险基金支出</t>
  </si>
  <si>
    <t>六、城乡居民基本医疗保险基金支出</t>
  </si>
  <si>
    <t>注：1.2020年社会保险基金预算支出调整执行数12.63亿元，主要原因是从2021年起企业职工基本养老保险基金实行省级统筹，相应收支不纳入地方社保基金预算表。为保持数据可比性，2020年社保基金支出执行数调减企业职工基本养老保险基金支出部分11.92亿元，调整后执行数为12.63亿元。</t>
  </si>
  <si>
    <t xml:space="preserve">    2.职工基本医疗保险基金支出增长较快，主要原因是上年因疫情原因，职工医疗基金待遇支出大幅下降导致执行数偏低，预计2021年支出数基本恢复往年水平。</t>
  </si>
  <si>
    <t xml:space="preserve">    3.失业保险基金支出大幅下降，主要原因是预算数预估了社保费返还支出。</t>
  </si>
  <si>
    <t xml:space="preserve">    4.城乡居民基本医疗保险基金支出增长较快，主要原因是上年受疫情影响严重，就诊人次减少导致待遇支出下降较多，预计2021年支出数基本恢复往年水平。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</si>
</sst>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 ;\-#,##0.00;;"/>
    <numFmt numFmtId="177" formatCode="0.0%"/>
    <numFmt numFmtId="178" formatCode="0_ "/>
    <numFmt numFmtId="179" formatCode="#,##0_ "/>
  </numFmts>
  <fonts count="40"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sz val="9"/>
      <name val="仿宋_GB2312"/>
      <charset val="134"/>
    </font>
    <font>
      <b/>
      <sz val="20"/>
      <name val="黑体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12"/>
      <color theme="1"/>
      <name val="仿宋_GB2312"/>
      <charset val="134"/>
    </font>
    <font>
      <b/>
      <sz val="12"/>
      <color indexed="8"/>
      <name val="仿宋_GB2312"/>
      <charset val="134"/>
    </font>
    <font>
      <b/>
      <sz val="11"/>
      <color theme="1"/>
      <name val="仿宋_GB2312"/>
      <charset val="134"/>
    </font>
    <font>
      <sz val="11"/>
      <color indexed="8"/>
      <name val="宋体"/>
      <charset val="1"/>
    </font>
    <font>
      <sz val="11"/>
      <color theme="1"/>
      <name val="仿宋_GB2312"/>
      <charset val="134"/>
    </font>
    <font>
      <sz val="12"/>
      <color indexed="8"/>
      <name val="仿宋_GB2312"/>
      <charset val="134"/>
    </font>
    <font>
      <sz val="12"/>
      <color indexed="8"/>
      <name val="宋体"/>
      <charset val="1"/>
    </font>
    <font>
      <sz val="12"/>
      <color rgb="FF000000"/>
      <name val="仿宋_GB2312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b/>
      <sz val="12"/>
      <name val="仿宋_GB2312"/>
      <charset val="134"/>
    </font>
    <font>
      <b/>
      <sz val="12"/>
      <color indexed="58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楷体_GB2312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/>
    <xf numFmtId="42" fontId="22" fillId="0" borderId="0" applyFon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5" fillId="26" borderId="9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25" borderId="10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32" fillId="6" borderId="9" applyNumberFormat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0" fillId="0" borderId="0"/>
    <xf numFmtId="0" fontId="34" fillId="22" borderId="0" applyNumberFormat="0" applyBorder="0" applyAlignment="0" applyProtection="0">
      <alignment vertical="center"/>
    </xf>
    <xf numFmtId="0" fontId="31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0" borderId="0"/>
  </cellStyleXfs>
  <cellXfs count="61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32" applyFont="1" applyAlignment="1">
      <alignment horizontal="center" vertical="center"/>
    </xf>
    <xf numFmtId="0" fontId="1" fillId="0" borderId="0" xfId="0" applyFont="1" applyFill="1" applyBorder="1" applyAlignment="1"/>
    <xf numFmtId="0" fontId="5" fillId="0" borderId="0" xfId="32" applyFont="1" applyBorder="1" applyAlignment="1"/>
    <xf numFmtId="0" fontId="5" fillId="0" borderId="1" xfId="32" applyFont="1" applyBorder="1" applyAlignment="1"/>
    <xf numFmtId="0" fontId="5" fillId="0" borderId="1" xfId="32" applyFont="1" applyBorder="1" applyAlignment="1">
      <alignment horizontal="right"/>
    </xf>
    <xf numFmtId="0" fontId="6" fillId="0" borderId="0" xfId="32" applyFont="1" applyAlignment="1">
      <alignment horizontal="right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7" fillId="0" borderId="2" xfId="32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178" fontId="9" fillId="0" borderId="2" xfId="32" applyNumberFormat="1" applyFont="1" applyFill="1" applyBorder="1" applyAlignment="1">
      <alignment vertical="center"/>
    </xf>
    <xf numFmtId="177" fontId="9" fillId="0" borderId="2" xfId="32" applyNumberFormat="1" applyFont="1" applyFill="1" applyBorder="1" applyAlignment="1" applyProtection="1">
      <alignment horizontal="right" vertical="center" wrapText="1" indent="1"/>
    </xf>
    <xf numFmtId="0" fontId="1" fillId="0" borderId="0" xfId="0" applyFont="1" applyFill="1" applyAlignment="1">
      <alignment horizontal="center"/>
    </xf>
    <xf numFmtId="0" fontId="10" fillId="2" borderId="3" xfId="53" applyFont="1" applyFill="1" applyBorder="1" applyAlignment="1">
      <alignment vertical="center"/>
    </xf>
    <xf numFmtId="178" fontId="11" fillId="0" borderId="2" xfId="32" applyNumberFormat="1" applyFont="1" applyFill="1" applyBorder="1" applyAlignment="1">
      <alignment vertical="center"/>
    </xf>
    <xf numFmtId="177" fontId="11" fillId="0" borderId="2" xfId="32" applyNumberFormat="1" applyFont="1" applyFill="1" applyBorder="1" applyAlignment="1" applyProtection="1">
      <alignment horizontal="right" vertical="center" wrapText="1" indent="1"/>
    </xf>
    <xf numFmtId="178" fontId="11" fillId="0" borderId="2" xfId="32" applyNumberFormat="1" applyFont="1" applyFill="1" applyBorder="1" applyAlignment="1" applyProtection="1">
      <alignment vertical="center"/>
      <protection locked="0"/>
    </xf>
    <xf numFmtId="0" fontId="12" fillId="0" borderId="2" xfId="0" applyNumberFormat="1" applyFont="1" applyFill="1" applyBorder="1" applyAlignment="1" applyProtection="1">
      <alignment horizontal="left" vertical="center" wrapText="1"/>
    </xf>
    <xf numFmtId="178" fontId="2" fillId="0" borderId="2" xfId="52" applyNumberFormat="1" applyFont="1" applyFill="1" applyBorder="1" applyAlignment="1" applyProtection="1">
      <alignment vertical="center"/>
      <protection locked="0"/>
    </xf>
    <xf numFmtId="178" fontId="2" fillId="0" borderId="0" xfId="52" applyNumberFormat="1" applyFont="1" applyFill="1" applyBorder="1" applyAlignment="1" applyProtection="1">
      <alignment vertical="center"/>
      <protection locked="0"/>
    </xf>
    <xf numFmtId="176" fontId="13" fillId="0" borderId="0" xfId="53" applyNumberFormat="1" applyFont="1" applyFill="1" applyBorder="1" applyAlignment="1">
      <alignment horizontal="right" vertical="center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178" fontId="2" fillId="0" borderId="4" xfId="52" applyNumberFormat="1" applyFont="1" applyFill="1" applyBorder="1" applyAlignment="1" applyProtection="1">
      <alignment vertical="center"/>
      <protection locked="0"/>
    </xf>
    <xf numFmtId="0" fontId="10" fillId="2" borderId="2" xfId="53" applyFont="1" applyFill="1" applyBorder="1" applyAlignment="1">
      <alignment vertical="center"/>
    </xf>
    <xf numFmtId="0" fontId="15" fillId="0" borderId="4" xfId="51" applyNumberFormat="1" applyFont="1" applyFill="1" applyBorder="1" applyAlignment="1" applyProtection="1">
      <alignment horizontal="left" vertical="center" wrapText="1"/>
    </xf>
    <xf numFmtId="0" fontId="16" fillId="0" borderId="4" xfId="51" applyNumberFormat="1" applyFont="1" applyFill="1" applyBorder="1" applyAlignment="1" applyProtection="1">
      <alignment horizontal="left" vertical="center" wrapText="1"/>
    </xf>
    <xf numFmtId="0" fontId="15" fillId="0" borderId="0" xfId="51" applyNumberFormat="1" applyFont="1" applyFill="1" applyBorder="1" applyAlignment="1" applyProtection="1">
      <alignment horizontal="left" vertical="center" wrapText="1"/>
    </xf>
    <xf numFmtId="0" fontId="16" fillId="0" borderId="0" xfId="51" applyNumberFormat="1" applyFont="1" applyFill="1" applyBorder="1" applyAlignment="1" applyProtection="1">
      <alignment horizontal="left" vertical="center" wrapText="1"/>
    </xf>
    <xf numFmtId="176" fontId="13" fillId="0" borderId="0" xfId="53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4" fillId="0" borderId="0" xfId="52" applyFont="1" applyAlignment="1">
      <alignment horizontal="center" vertical="center"/>
    </xf>
    <xf numFmtId="0" fontId="5" fillId="0" borderId="0" xfId="52" applyFont="1" applyBorder="1" applyAlignment="1"/>
    <xf numFmtId="0" fontId="5" fillId="0" borderId="1" xfId="52" applyFont="1" applyBorder="1" applyAlignment="1"/>
    <xf numFmtId="0" fontId="5" fillId="0" borderId="1" xfId="52" applyFont="1" applyBorder="1" applyAlignment="1">
      <alignment horizontal="right"/>
    </xf>
    <xf numFmtId="0" fontId="5" fillId="0" borderId="0" xfId="52" applyFont="1" applyAlignment="1">
      <alignment horizontal="right"/>
    </xf>
    <xf numFmtId="0" fontId="6" fillId="0" borderId="0" xfId="52" applyFont="1" applyAlignment="1">
      <alignment horizontal="right"/>
    </xf>
    <xf numFmtId="0" fontId="17" fillId="0" borderId="2" xfId="34" applyFont="1" applyFill="1" applyBorder="1" applyAlignment="1">
      <alignment horizontal="center" vertical="center"/>
    </xf>
    <xf numFmtId="0" fontId="18" fillId="0" borderId="2" xfId="34" applyFont="1" applyFill="1" applyBorder="1" applyAlignment="1">
      <alignment horizontal="center" vertical="center" wrapText="1"/>
    </xf>
    <xf numFmtId="0" fontId="17" fillId="0" borderId="2" xfId="34" applyFont="1" applyFill="1" applyBorder="1" applyAlignment="1">
      <alignment horizontal="center" vertical="center" wrapText="1"/>
    </xf>
    <xf numFmtId="179" fontId="17" fillId="0" borderId="2" xfId="0" applyNumberFormat="1" applyFont="1" applyFill="1" applyBorder="1" applyAlignment="1" applyProtection="1">
      <alignment vertical="center"/>
      <protection locked="0"/>
    </xf>
    <xf numFmtId="179" fontId="17" fillId="0" borderId="2" xfId="0" applyNumberFormat="1" applyFont="1" applyFill="1" applyBorder="1" applyAlignment="1">
      <alignment vertical="center"/>
    </xf>
    <xf numFmtId="178" fontId="17" fillId="0" borderId="2" xfId="52" applyNumberFormat="1" applyFont="1" applyFill="1" applyBorder="1" applyAlignment="1">
      <alignment vertical="center"/>
    </xf>
    <xf numFmtId="177" fontId="17" fillId="0" borderId="2" xfId="52" applyNumberFormat="1" applyFont="1" applyFill="1" applyBorder="1" applyAlignment="1">
      <alignment horizontal="center" vertical="center"/>
    </xf>
    <xf numFmtId="177" fontId="9" fillId="0" borderId="2" xfId="52" applyNumberFormat="1" applyFont="1" applyFill="1" applyBorder="1" applyAlignment="1" applyProtection="1">
      <alignment vertical="center" wrapText="1"/>
    </xf>
    <xf numFmtId="179" fontId="2" fillId="0" borderId="2" xfId="0" applyNumberFormat="1" applyFont="1" applyFill="1" applyBorder="1" applyAlignment="1" applyProtection="1">
      <alignment vertical="center"/>
      <protection locked="0"/>
    </xf>
    <xf numFmtId="179" fontId="2" fillId="0" borderId="2" xfId="0" applyNumberFormat="1" applyFont="1" applyFill="1" applyBorder="1" applyAlignment="1">
      <alignment vertical="center"/>
    </xf>
    <xf numFmtId="178" fontId="2" fillId="0" borderId="2" xfId="52" applyNumberFormat="1" applyFont="1" applyFill="1" applyBorder="1" applyAlignment="1">
      <alignment vertical="center"/>
    </xf>
    <xf numFmtId="177" fontId="2" fillId="0" borderId="2" xfId="52" applyNumberFormat="1" applyFont="1" applyFill="1" applyBorder="1" applyAlignment="1">
      <alignment horizontal="center" vertical="center"/>
    </xf>
    <xf numFmtId="177" fontId="11" fillId="0" borderId="2" xfId="52" applyNumberFormat="1" applyFont="1" applyFill="1" applyBorder="1" applyAlignment="1" applyProtection="1">
      <alignment vertical="center" wrapText="1"/>
    </xf>
    <xf numFmtId="0" fontId="10" fillId="2" borderId="2" xfId="53" applyFont="1" applyFill="1" applyBorder="1" applyAlignment="1">
      <alignment vertical="center"/>
    </xf>
    <xf numFmtId="179" fontId="2" fillId="0" borderId="4" xfId="0" applyNumberFormat="1" applyFont="1" applyFill="1" applyBorder="1" applyAlignment="1" applyProtection="1">
      <alignment vertical="center"/>
      <protection locked="0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12" fillId="0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Alignment="1" applyProtection="1">
      <alignment horizontal="left" vertical="center" wrapText="1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0" fontId="17" fillId="0" borderId="2" xfId="34" applyFont="1" applyFill="1" applyBorder="1" applyAlignment="1" quotePrefix="1">
      <alignment horizontal="center" vertical="center"/>
    </xf>
    <xf numFmtId="0" fontId="18" fillId="0" borderId="2" xfId="34" applyFont="1" applyFill="1" applyBorder="1" applyAlignment="1" quotePrefix="1">
      <alignment horizontal="center" vertical="center" wrapText="1"/>
    </xf>
    <xf numFmtId="0" fontId="17" fillId="0" borderId="2" xfId="34" applyFont="1" applyFill="1" applyBorder="1" applyAlignment="1" quotePrefix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常规_2000年预计及2001年计划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4" xfId="51"/>
    <cellStyle name="常规 15" xfId="52"/>
    <cellStyle name="Normal" xfId="53"/>
  </cellStyles>
  <dxfs count="1">
    <dxf>
      <font>
        <b val="0"/>
        <i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F8" sqref="F8:F9"/>
    </sheetView>
  </sheetViews>
  <sheetFormatPr defaultColWidth="7" defaultRowHeight="27.95" customHeight="1"/>
  <cols>
    <col min="1" max="1" width="31.625" style="1" customWidth="1"/>
    <col min="2" max="4" width="10.375" style="1" customWidth="1"/>
    <col min="5" max="6" width="9.625" style="1" customWidth="1"/>
    <col min="7" max="7" width="7" style="1"/>
    <col min="8" max="8" width="3.125" style="1" customWidth="1"/>
    <col min="9" max="9" width="7" style="1" hidden="1" customWidth="1"/>
    <col min="10" max="10" width="21.625" style="1" customWidth="1"/>
    <col min="11" max="11" width="29.25" style="1" customWidth="1"/>
    <col min="12" max="16384" width="7" style="1"/>
  </cols>
  <sheetData>
    <row r="1" customHeight="1" spans="1:6">
      <c r="A1" s="2" t="s">
        <v>0</v>
      </c>
      <c r="B1" s="3"/>
      <c r="C1" s="3"/>
      <c r="D1" s="3"/>
      <c r="E1" s="3"/>
      <c r="F1" s="3"/>
    </row>
    <row r="2" customHeight="1" spans="1:11">
      <c r="A2" s="34" t="s">
        <v>1</v>
      </c>
      <c r="B2" s="34"/>
      <c r="C2" s="34"/>
      <c r="D2" s="34"/>
      <c r="E2" s="34"/>
      <c r="F2" s="34"/>
      <c r="K2" s="5"/>
    </row>
    <row r="3" customHeight="1" spans="1:11">
      <c r="A3" s="35"/>
      <c r="B3" s="36"/>
      <c r="C3" s="37"/>
      <c r="D3" s="38"/>
      <c r="E3" s="38"/>
      <c r="F3" s="39" t="s">
        <v>2</v>
      </c>
      <c r="H3" s="5"/>
      <c r="I3" s="5"/>
      <c r="J3" s="5"/>
      <c r="K3" s="5"/>
    </row>
    <row r="4" customHeight="1" spans="1:11">
      <c r="A4" s="61" t="s">
        <v>3</v>
      </c>
      <c r="B4" s="62" t="s">
        <v>4</v>
      </c>
      <c r="C4" s="62" t="s">
        <v>5</v>
      </c>
      <c r="D4" s="63" t="s">
        <v>6</v>
      </c>
      <c r="E4" s="42" t="s">
        <v>7</v>
      </c>
      <c r="F4" s="42" t="s">
        <v>8</v>
      </c>
      <c r="H4" s="5"/>
      <c r="I4" s="5"/>
      <c r="J4" s="5"/>
      <c r="K4" s="32"/>
    </row>
    <row r="5" customHeight="1" spans="1:11">
      <c r="A5" s="13" t="s">
        <v>9</v>
      </c>
      <c r="B5" s="43">
        <v>249106</v>
      </c>
      <c r="C5" s="44">
        <v>271153</v>
      </c>
      <c r="D5" s="45">
        <v>245549</v>
      </c>
      <c r="E5" s="46">
        <f>D5/C5</f>
        <v>0.905573606045295</v>
      </c>
      <c r="F5" s="47">
        <f>(D5-B5)/B5</f>
        <v>-0.0142790619254454</v>
      </c>
      <c r="H5" s="5"/>
      <c r="I5" s="5"/>
      <c r="J5" s="5"/>
      <c r="K5" s="32"/>
    </row>
    <row r="6" customHeight="1" spans="1:11">
      <c r="A6" s="17" t="s">
        <v>10</v>
      </c>
      <c r="B6" s="48">
        <v>237973</v>
      </c>
      <c r="C6" s="49">
        <v>263215</v>
      </c>
      <c r="D6" s="50">
        <v>236633</v>
      </c>
      <c r="E6" s="51">
        <f>D6/C6</f>
        <v>0.899010314761697</v>
      </c>
      <c r="F6" s="52">
        <f>(D6-B6)/B6</f>
        <v>-0.00563089089938775</v>
      </c>
      <c r="H6" s="5"/>
      <c r="I6" s="5"/>
      <c r="J6" s="5"/>
      <c r="K6" s="32"/>
    </row>
    <row r="7" customHeight="1" spans="1:11">
      <c r="A7" s="17" t="s">
        <v>11</v>
      </c>
      <c r="B7" s="48">
        <v>6045</v>
      </c>
      <c r="C7" s="48">
        <v>2911</v>
      </c>
      <c r="D7" s="22">
        <v>2735</v>
      </c>
      <c r="E7" s="51">
        <f>D7/C7</f>
        <v>0.939539677086912</v>
      </c>
      <c r="F7" s="52">
        <f>(D7-B7)/B7</f>
        <v>-0.547559966914806</v>
      </c>
      <c r="H7" s="5"/>
      <c r="I7" s="5"/>
      <c r="J7" s="5"/>
      <c r="K7" s="32"/>
    </row>
    <row r="8" customHeight="1" spans="1:11">
      <c r="A8" s="17" t="s">
        <v>12</v>
      </c>
      <c r="B8" s="48">
        <v>3239</v>
      </c>
      <c r="C8" s="48">
        <v>3095</v>
      </c>
      <c r="D8" s="22">
        <f>D13+D18+D22+D29</f>
        <v>2240</v>
      </c>
      <c r="E8" s="51">
        <f>D8/C8</f>
        <v>0.723747980613893</v>
      </c>
      <c r="F8" s="52">
        <f>(D8-B8)/B8</f>
        <v>-0.308428527323248</v>
      </c>
      <c r="H8" s="5"/>
      <c r="I8" s="5"/>
      <c r="J8" s="5"/>
      <c r="K8" s="58"/>
    </row>
    <row r="9" customHeight="1" spans="1:11">
      <c r="A9" s="53" t="s">
        <v>13</v>
      </c>
      <c r="B9" s="48">
        <v>1849</v>
      </c>
      <c r="C9" s="48">
        <v>1932</v>
      </c>
      <c r="D9" s="22">
        <v>1992</v>
      </c>
      <c r="E9" s="51">
        <f>D9/C9</f>
        <v>1.03105590062112</v>
      </c>
      <c r="F9" s="52">
        <f>(D9-B9)/B9</f>
        <v>0.0773391022174148</v>
      </c>
      <c r="H9" s="5"/>
      <c r="I9" s="5"/>
      <c r="J9" s="5"/>
      <c r="K9" s="58"/>
    </row>
    <row r="10" customHeight="1" spans="1:11">
      <c r="A10" s="21" t="s">
        <v>14</v>
      </c>
      <c r="B10" s="48">
        <v>109247</v>
      </c>
      <c r="C10" s="48">
        <v>126765</v>
      </c>
      <c r="D10" s="22">
        <v>119218</v>
      </c>
      <c r="E10" s="51">
        <f>D10/C10</f>
        <v>0.94046463929318</v>
      </c>
      <c r="F10" s="52">
        <f>(D10-B10)/B10</f>
        <v>0.0912702408304118</v>
      </c>
      <c r="H10" s="5"/>
      <c r="I10" s="5"/>
      <c r="J10" s="5"/>
      <c r="K10" s="32"/>
    </row>
    <row r="11" customHeight="1" spans="1:11">
      <c r="A11" s="25" t="s">
        <v>15</v>
      </c>
      <c r="B11" s="48">
        <v>105084</v>
      </c>
      <c r="C11" s="48">
        <v>122176</v>
      </c>
      <c r="D11" s="22">
        <v>115717</v>
      </c>
      <c r="E11" s="51">
        <f>D11/C11</f>
        <v>0.947133643268727</v>
      </c>
      <c r="F11" s="52">
        <f>(D11-B11)/B11</f>
        <v>0.101185718092193</v>
      </c>
      <c r="H11" s="5"/>
      <c r="I11" s="5"/>
      <c r="J11" s="5"/>
      <c r="K11" s="32"/>
    </row>
    <row r="12" customHeight="1" spans="1:11">
      <c r="A12" s="17" t="s">
        <v>11</v>
      </c>
      <c r="B12" s="48">
        <v>95</v>
      </c>
      <c r="C12" s="48">
        <v>100</v>
      </c>
      <c r="D12" s="22">
        <v>118</v>
      </c>
      <c r="E12" s="51">
        <f>D12/C12</f>
        <v>1.18</v>
      </c>
      <c r="F12" s="52">
        <f>(D12-B12)/B12</f>
        <v>0.242105263157895</v>
      </c>
      <c r="H12" s="5"/>
      <c r="I12" s="5"/>
      <c r="J12" s="5"/>
      <c r="K12" s="32"/>
    </row>
    <row r="13" customHeight="1" spans="1:11">
      <c r="A13" s="17" t="s">
        <v>12</v>
      </c>
      <c r="B13" s="48">
        <v>2219</v>
      </c>
      <c r="C13" s="48">
        <v>2557</v>
      </c>
      <c r="D13" s="22">
        <v>1391</v>
      </c>
      <c r="E13" s="51">
        <f>D13/C13</f>
        <v>0.543996871333594</v>
      </c>
      <c r="F13" s="52">
        <f>(D13-B13)/B13</f>
        <v>-0.373141054529067</v>
      </c>
      <c r="H13" s="5"/>
      <c r="I13" s="5"/>
      <c r="J13" s="5"/>
      <c r="K13" s="32"/>
    </row>
    <row r="14" customHeight="1" spans="1:11">
      <c r="A14" s="53" t="s">
        <v>13</v>
      </c>
      <c r="B14" s="48">
        <v>1849</v>
      </c>
      <c r="C14" s="48">
        <v>1932</v>
      </c>
      <c r="D14" s="22">
        <f>D10-D11-D12-D13</f>
        <v>1992</v>
      </c>
      <c r="E14" s="51">
        <f>D14/C14</f>
        <v>1.03105590062112</v>
      </c>
      <c r="F14" s="52">
        <f>(D14-B14)/B14</f>
        <v>0.0773391022174148</v>
      </c>
      <c r="H14" s="5"/>
      <c r="I14" s="5"/>
      <c r="J14" s="5"/>
      <c r="K14" s="32"/>
    </row>
    <row r="15" customHeight="1" spans="1:11">
      <c r="A15" s="21" t="s">
        <v>16</v>
      </c>
      <c r="B15" s="48">
        <v>32455</v>
      </c>
      <c r="C15" s="48">
        <v>33510</v>
      </c>
      <c r="D15" s="22">
        <v>35229</v>
      </c>
      <c r="E15" s="51">
        <f t="shared" ref="E15:E34" si="0">D15/C15</f>
        <v>1.05129811996419</v>
      </c>
      <c r="F15" s="52">
        <f t="shared" ref="F15:F34" si="1">(D15-B15)/B15</f>
        <v>0.0854721922662148</v>
      </c>
      <c r="H15" s="5"/>
      <c r="I15" s="5"/>
      <c r="J15" s="5"/>
      <c r="K15" s="59"/>
    </row>
    <row r="16" customHeight="1" spans="1:11">
      <c r="A16" s="25" t="s">
        <v>17</v>
      </c>
      <c r="B16" s="48">
        <v>32013</v>
      </c>
      <c r="C16" s="48">
        <v>33220</v>
      </c>
      <c r="D16" s="22">
        <v>34627</v>
      </c>
      <c r="E16" s="51">
        <f t="shared" si="0"/>
        <v>1.04235400361228</v>
      </c>
      <c r="F16" s="52">
        <f t="shared" si="1"/>
        <v>0.0816543279292787</v>
      </c>
      <c r="H16" s="5"/>
      <c r="I16" s="5"/>
      <c r="J16" s="5"/>
      <c r="K16" s="58"/>
    </row>
    <row r="17" customHeight="1" spans="1:11">
      <c r="A17" s="17" t="s">
        <v>18</v>
      </c>
      <c r="B17" s="48">
        <v>802</v>
      </c>
      <c r="C17" s="48">
        <v>290</v>
      </c>
      <c r="D17" s="22">
        <v>4</v>
      </c>
      <c r="E17" s="51">
        <f t="shared" si="0"/>
        <v>0.0137931034482759</v>
      </c>
      <c r="F17" s="52">
        <f t="shared" si="1"/>
        <v>-0.99501246882793</v>
      </c>
      <c r="H17" s="5"/>
      <c r="I17" s="5"/>
      <c r="J17" s="5"/>
      <c r="K17" s="59"/>
    </row>
    <row r="18" customHeight="1" spans="1:11">
      <c r="A18" s="17" t="s">
        <v>12</v>
      </c>
      <c r="B18" s="48"/>
      <c r="C18" s="48"/>
      <c r="D18" s="22">
        <v>598</v>
      </c>
      <c r="E18" s="51">
        <v>0</v>
      </c>
      <c r="F18" s="52">
        <v>0</v>
      </c>
      <c r="H18" s="5"/>
      <c r="I18" s="5"/>
      <c r="J18" s="5"/>
      <c r="K18" s="32"/>
    </row>
    <row r="19" customHeight="1" spans="1:11">
      <c r="A19" s="21" t="s">
        <v>19</v>
      </c>
      <c r="B19" s="48">
        <v>28089</v>
      </c>
      <c r="C19" s="48">
        <v>29985</v>
      </c>
      <c r="D19" s="22">
        <v>21254</v>
      </c>
      <c r="E19" s="51">
        <f t="shared" si="0"/>
        <v>0.708821077205269</v>
      </c>
      <c r="F19" s="52">
        <f t="shared" si="1"/>
        <v>-0.243333689344583</v>
      </c>
      <c r="H19" s="5"/>
      <c r="I19" s="5"/>
      <c r="J19" s="5"/>
      <c r="K19" s="32"/>
    </row>
    <row r="20" customHeight="1" spans="1:11">
      <c r="A20" s="25" t="s">
        <v>20</v>
      </c>
      <c r="B20" s="48">
        <v>27639</v>
      </c>
      <c r="C20" s="48">
        <v>29402</v>
      </c>
      <c r="D20" s="22">
        <v>20595</v>
      </c>
      <c r="E20" s="51">
        <f t="shared" si="0"/>
        <v>0.700462553567785</v>
      </c>
      <c r="F20" s="52">
        <f t="shared" si="1"/>
        <v>-0.25485726690546</v>
      </c>
      <c r="H20" s="5"/>
      <c r="I20" s="5"/>
      <c r="J20" s="5"/>
      <c r="K20" s="32"/>
    </row>
    <row r="21" customHeight="1" spans="1:11">
      <c r="A21" s="17" t="s">
        <v>11</v>
      </c>
      <c r="B21" s="48">
        <v>233</v>
      </c>
      <c r="C21" s="48">
        <v>349</v>
      </c>
      <c r="D21" s="22">
        <v>410</v>
      </c>
      <c r="E21" s="51">
        <f t="shared" si="0"/>
        <v>1.17478510028653</v>
      </c>
      <c r="F21" s="52">
        <f t="shared" si="1"/>
        <v>0.759656652360515</v>
      </c>
      <c r="H21" s="5"/>
      <c r="I21" s="5"/>
      <c r="J21" s="5"/>
      <c r="K21" s="32"/>
    </row>
    <row r="22" customHeight="1" spans="1:11">
      <c r="A22" s="17" t="s">
        <v>12</v>
      </c>
      <c r="B22" s="48">
        <v>217</v>
      </c>
      <c r="C22" s="48">
        <v>234</v>
      </c>
      <c r="D22" s="22">
        <v>249</v>
      </c>
      <c r="E22" s="51">
        <f t="shared" si="0"/>
        <v>1.06410256410256</v>
      </c>
      <c r="F22" s="52">
        <f t="shared" si="1"/>
        <v>0.147465437788018</v>
      </c>
      <c r="H22" s="5"/>
      <c r="I22" s="5"/>
      <c r="J22" s="5"/>
      <c r="K22" s="59"/>
    </row>
    <row r="23" customHeight="1" spans="1:11">
      <c r="A23" s="21" t="s">
        <v>21</v>
      </c>
      <c r="B23" s="48">
        <v>3402</v>
      </c>
      <c r="C23" s="54">
        <v>2898</v>
      </c>
      <c r="D23" s="26">
        <v>3136</v>
      </c>
      <c r="E23" s="51">
        <f t="shared" si="0"/>
        <v>1.08212560386473</v>
      </c>
      <c r="F23" s="52">
        <f t="shared" si="1"/>
        <v>-0.0781893004115226</v>
      </c>
      <c r="H23" s="5"/>
      <c r="I23" s="5"/>
      <c r="J23" s="5"/>
      <c r="K23" s="58"/>
    </row>
    <row r="24" customHeight="1" spans="1:11">
      <c r="A24" s="25" t="s">
        <v>22</v>
      </c>
      <c r="B24" s="48">
        <v>3295</v>
      </c>
      <c r="C24" s="48">
        <v>2855</v>
      </c>
      <c r="D24" s="26">
        <v>3115</v>
      </c>
      <c r="E24" s="51">
        <f t="shared" si="0"/>
        <v>1.09106830122592</v>
      </c>
      <c r="F24" s="52">
        <f t="shared" si="1"/>
        <v>-0.0546282245827011</v>
      </c>
      <c r="H24" s="5"/>
      <c r="I24" s="5"/>
      <c r="J24" s="5"/>
      <c r="K24" s="32"/>
    </row>
    <row r="25" customHeight="1" spans="1:11">
      <c r="A25" s="27" t="s">
        <v>11</v>
      </c>
      <c r="B25" s="48">
        <v>107</v>
      </c>
      <c r="C25" s="48">
        <v>43</v>
      </c>
      <c r="D25" s="26">
        <v>21</v>
      </c>
      <c r="E25" s="51">
        <f t="shared" si="0"/>
        <v>0.488372093023256</v>
      </c>
      <c r="F25" s="52">
        <f t="shared" si="1"/>
        <v>-0.803738317757009</v>
      </c>
      <c r="H25" s="5"/>
      <c r="I25" s="5"/>
      <c r="J25" s="5"/>
      <c r="K25" s="32"/>
    </row>
    <row r="26" customHeight="1" spans="1:11">
      <c r="A26" s="21" t="s">
        <v>23</v>
      </c>
      <c r="B26" s="48">
        <v>5119</v>
      </c>
      <c r="C26" s="48">
        <v>1079</v>
      </c>
      <c r="D26" s="26">
        <v>2819</v>
      </c>
      <c r="E26" s="51">
        <f t="shared" si="0"/>
        <v>2.61260426320667</v>
      </c>
      <c r="F26" s="52">
        <f t="shared" si="1"/>
        <v>-0.449306505176792</v>
      </c>
      <c r="H26" s="5"/>
      <c r="I26" s="5"/>
      <c r="J26" s="60"/>
      <c r="K26" s="32"/>
    </row>
    <row r="27" customHeight="1" spans="1:11">
      <c r="A27" s="25" t="s">
        <v>24</v>
      </c>
      <c r="B27" s="48">
        <v>699</v>
      </c>
      <c r="C27" s="48">
        <v>806</v>
      </c>
      <c r="D27" s="26">
        <v>663</v>
      </c>
      <c r="E27" s="51">
        <f t="shared" si="0"/>
        <v>0.82258064516129</v>
      </c>
      <c r="F27" s="52">
        <f t="shared" si="1"/>
        <v>-0.0515021459227468</v>
      </c>
      <c r="H27" s="5"/>
      <c r="I27" s="5"/>
      <c r="J27" s="60"/>
      <c r="K27" s="32"/>
    </row>
    <row r="28" customHeight="1" spans="1:11">
      <c r="A28" s="27" t="s">
        <v>11</v>
      </c>
      <c r="B28" s="48">
        <v>4419</v>
      </c>
      <c r="C28" s="48">
        <v>259</v>
      </c>
      <c r="D28" s="26">
        <v>2154</v>
      </c>
      <c r="E28" s="51">
        <v>0</v>
      </c>
      <c r="F28" s="52">
        <f t="shared" si="1"/>
        <v>-0.512559402579769</v>
      </c>
      <c r="H28" s="5"/>
      <c r="I28" s="5"/>
      <c r="J28" s="60"/>
      <c r="K28" s="32"/>
    </row>
    <row r="29" customHeight="1" spans="1:11">
      <c r="A29" s="27" t="s">
        <v>12</v>
      </c>
      <c r="B29" s="48">
        <v>1</v>
      </c>
      <c r="C29" s="48">
        <v>14</v>
      </c>
      <c r="D29" s="26">
        <v>2</v>
      </c>
      <c r="E29" s="51">
        <f t="shared" si="0"/>
        <v>0.142857142857143</v>
      </c>
      <c r="F29" s="52">
        <f t="shared" si="1"/>
        <v>1</v>
      </c>
      <c r="H29" s="5"/>
      <c r="I29" s="5"/>
      <c r="J29" s="60"/>
      <c r="K29" s="32"/>
    </row>
    <row r="30" customHeight="1" spans="1:11">
      <c r="A30" s="21" t="s">
        <v>25</v>
      </c>
      <c r="B30" s="48">
        <v>15883</v>
      </c>
      <c r="C30" s="48">
        <v>16341</v>
      </c>
      <c r="D30" s="26">
        <v>18280</v>
      </c>
      <c r="E30" s="51">
        <f t="shared" si="0"/>
        <v>1.11865858882565</v>
      </c>
      <c r="F30" s="52">
        <f t="shared" si="1"/>
        <v>0.150916073789586</v>
      </c>
      <c r="H30" s="5"/>
      <c r="I30" s="5"/>
      <c r="J30" s="60"/>
      <c r="K30" s="32"/>
    </row>
    <row r="31" customHeight="1" spans="1:11">
      <c r="A31" s="25" t="s">
        <v>26</v>
      </c>
      <c r="B31" s="48">
        <v>15883</v>
      </c>
      <c r="C31" s="48">
        <v>16341</v>
      </c>
      <c r="D31" s="26">
        <v>18280</v>
      </c>
      <c r="E31" s="51">
        <f t="shared" si="0"/>
        <v>1.11865858882565</v>
      </c>
      <c r="F31" s="52">
        <f t="shared" si="1"/>
        <v>0.150916073789586</v>
      </c>
      <c r="H31" s="5"/>
      <c r="I31" s="5"/>
      <c r="J31" s="60"/>
      <c r="K31" s="32"/>
    </row>
    <row r="32" customHeight="1" spans="1:11">
      <c r="A32" s="21" t="s">
        <v>27</v>
      </c>
      <c r="B32" s="48">
        <v>54063</v>
      </c>
      <c r="C32" s="48">
        <v>60575</v>
      </c>
      <c r="D32" s="26">
        <v>45613</v>
      </c>
      <c r="E32" s="51">
        <f t="shared" si="0"/>
        <v>0.753000412711515</v>
      </c>
      <c r="F32" s="52">
        <f t="shared" si="1"/>
        <v>-0.156299132493572</v>
      </c>
      <c r="H32" s="5"/>
      <c r="I32" s="5"/>
      <c r="J32" s="60"/>
      <c r="K32" s="32"/>
    </row>
    <row r="33" customHeight="1" spans="1:11">
      <c r="A33" s="25" t="s">
        <v>28</v>
      </c>
      <c r="B33" s="48">
        <v>52511</v>
      </c>
      <c r="C33" s="48">
        <v>58415</v>
      </c>
      <c r="D33" s="26">
        <v>43636</v>
      </c>
      <c r="E33" s="51">
        <f t="shared" si="0"/>
        <v>0.746999914405546</v>
      </c>
      <c r="F33" s="52">
        <f t="shared" si="1"/>
        <v>-0.169012206966159</v>
      </c>
      <c r="H33" s="5"/>
      <c r="I33" s="5"/>
      <c r="J33" s="60"/>
      <c r="K33" s="32"/>
    </row>
    <row r="34" customHeight="1" spans="1:11">
      <c r="A34" s="27" t="s">
        <v>11</v>
      </c>
      <c r="B34" s="48">
        <v>1552</v>
      </c>
      <c r="C34" s="48">
        <v>2160</v>
      </c>
      <c r="D34" s="26">
        <v>1977</v>
      </c>
      <c r="E34" s="51">
        <f t="shared" si="0"/>
        <v>0.915277777777778</v>
      </c>
      <c r="F34" s="52">
        <f t="shared" si="1"/>
        <v>0.273840206185567</v>
      </c>
      <c r="H34" s="5"/>
      <c r="I34" s="5"/>
      <c r="J34" s="60"/>
      <c r="K34" s="32"/>
    </row>
    <row r="35" customHeight="1" spans="1:11">
      <c r="A35" s="55" t="s">
        <v>29</v>
      </c>
      <c r="B35" s="55"/>
      <c r="C35" s="55"/>
      <c r="D35" s="55"/>
      <c r="E35" s="55"/>
      <c r="F35" s="55"/>
      <c r="H35" s="5"/>
      <c r="I35" s="5"/>
      <c r="J35" s="5"/>
      <c r="K35" s="59"/>
    </row>
    <row r="36" customHeight="1" spans="1:11">
      <c r="A36" s="56" t="s">
        <v>30</v>
      </c>
      <c r="B36" s="56"/>
      <c r="C36" s="56"/>
      <c r="D36" s="56"/>
      <c r="E36" s="56"/>
      <c r="F36" s="56"/>
      <c r="H36" s="5"/>
      <c r="I36" s="5"/>
      <c r="J36" s="5"/>
      <c r="K36" s="5"/>
    </row>
    <row r="37" customHeight="1" spans="1:11">
      <c r="A37" s="56" t="s">
        <v>31</v>
      </c>
      <c r="B37" s="56"/>
      <c r="C37" s="56"/>
      <c r="D37" s="56"/>
      <c r="E37" s="56"/>
      <c r="F37" s="56"/>
      <c r="H37" s="5"/>
      <c r="I37" s="5"/>
      <c r="J37" s="5"/>
      <c r="K37" s="5"/>
    </row>
    <row r="38" customHeight="1" spans="1:6">
      <c r="A38" s="57" t="s">
        <v>32</v>
      </c>
      <c r="B38" s="57"/>
      <c r="C38" s="57"/>
      <c r="D38" s="57"/>
      <c r="E38" s="57"/>
      <c r="F38" s="57"/>
    </row>
    <row r="39" customHeight="1" spans="5:5">
      <c r="E39" s="16"/>
    </row>
  </sheetData>
  <mergeCells count="5">
    <mergeCell ref="A2:F2"/>
    <mergeCell ref="A35:F35"/>
    <mergeCell ref="A36:F36"/>
    <mergeCell ref="A37:F37"/>
    <mergeCell ref="A38:F38"/>
  </mergeCells>
  <conditionalFormatting sqref="A4:F4">
    <cfRule type="cellIs" dxfId="0" priority="1" stopIfTrue="1" operator="equal">
      <formula>0</formula>
    </cfRule>
  </conditionalFormatting>
  <printOptions horizontalCentered="1"/>
  <pageMargins left="0.590277777777778" right="0.590277777777778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topLeftCell="A21" workbookViewId="0">
      <selection activeCell="D6" sqref="D6:D28"/>
    </sheetView>
  </sheetViews>
  <sheetFormatPr defaultColWidth="7" defaultRowHeight="27.95" customHeight="1"/>
  <cols>
    <col min="1" max="1" width="34.875" style="1" customWidth="1"/>
    <col min="2" max="3" width="15" style="1" customWidth="1"/>
    <col min="4" max="4" width="13.125" style="1" customWidth="1"/>
    <col min="5" max="5" width="7" style="1"/>
    <col min="6" max="6" width="7.375" style="1"/>
    <col min="7" max="7" width="7" style="1"/>
    <col min="8" max="8" width="19.375" style="1" customWidth="1"/>
    <col min="9" max="9" width="18.25" style="1" customWidth="1"/>
    <col min="10" max="16384" width="7" style="1"/>
  </cols>
  <sheetData>
    <row r="1" customHeight="1" spans="1:4">
      <c r="A1" s="2" t="s">
        <v>33</v>
      </c>
      <c r="B1" s="3"/>
      <c r="C1" s="3"/>
      <c r="D1" s="3"/>
    </row>
    <row r="2" customHeight="1" spans="1:15">
      <c r="A2" s="4" t="s">
        <v>34</v>
      </c>
      <c r="B2" s="4"/>
      <c r="C2" s="4"/>
      <c r="D2" s="4"/>
      <c r="G2" s="5"/>
      <c r="H2" s="5"/>
      <c r="I2" s="5"/>
      <c r="J2" s="5"/>
      <c r="K2" s="5"/>
      <c r="L2" s="5"/>
      <c r="M2" s="5"/>
      <c r="N2" s="5"/>
      <c r="O2" s="5"/>
    </row>
    <row r="3" customHeight="1" spans="1:15">
      <c r="A3" s="6"/>
      <c r="B3" s="7"/>
      <c r="C3" s="8"/>
      <c r="D3" s="9" t="s">
        <v>2</v>
      </c>
      <c r="F3" s="10"/>
      <c r="G3" s="11"/>
      <c r="H3" s="11"/>
      <c r="I3" s="5"/>
      <c r="J3" s="5"/>
      <c r="K3" s="5"/>
      <c r="L3" s="5"/>
      <c r="M3" s="5"/>
      <c r="N3" s="5"/>
      <c r="O3" s="5"/>
    </row>
    <row r="4" customHeight="1" spans="1:15">
      <c r="A4" s="12" t="s">
        <v>3</v>
      </c>
      <c r="B4" s="12" t="s">
        <v>35</v>
      </c>
      <c r="C4" s="12" t="s">
        <v>36</v>
      </c>
      <c r="D4" s="12" t="s">
        <v>8</v>
      </c>
      <c r="F4" s="10"/>
      <c r="G4" s="11"/>
      <c r="H4" s="11"/>
      <c r="I4" s="32"/>
      <c r="J4" s="5"/>
      <c r="K4" s="5"/>
      <c r="L4" s="5"/>
      <c r="M4" s="5"/>
      <c r="N4" s="5"/>
      <c r="O4" s="5"/>
    </row>
    <row r="5" customHeight="1" spans="1:15">
      <c r="A5" s="13" t="s">
        <v>9</v>
      </c>
      <c r="B5" s="14">
        <v>126331</v>
      </c>
      <c r="C5" s="14">
        <v>144027</v>
      </c>
      <c r="D5" s="15">
        <f>(C5-B5)/B5</f>
        <v>0.140076465792244</v>
      </c>
      <c r="E5" s="16"/>
      <c r="F5" s="10"/>
      <c r="G5" s="11"/>
      <c r="H5" s="11"/>
      <c r="I5" s="32"/>
      <c r="J5" s="5"/>
      <c r="K5" s="5"/>
      <c r="L5" s="5"/>
      <c r="M5" s="5"/>
      <c r="N5" s="5"/>
      <c r="O5" s="5"/>
    </row>
    <row r="6" customHeight="1" spans="1:15">
      <c r="A6" s="17" t="s">
        <v>10</v>
      </c>
      <c r="B6" s="18">
        <v>120916</v>
      </c>
      <c r="C6" s="18">
        <v>139764</v>
      </c>
      <c r="D6" s="19">
        <f>(C6-B6)/B6</f>
        <v>0.155876807039598</v>
      </c>
      <c r="E6" s="16"/>
      <c r="F6" s="10"/>
      <c r="G6" s="11"/>
      <c r="H6" s="11"/>
      <c r="I6" s="32"/>
      <c r="J6" s="5"/>
      <c r="K6" s="5"/>
      <c r="L6" s="5"/>
      <c r="M6" s="5"/>
      <c r="N6" s="5"/>
      <c r="O6" s="5"/>
    </row>
    <row r="7" customHeight="1" spans="1:15">
      <c r="A7" s="17" t="s">
        <v>11</v>
      </c>
      <c r="B7" s="20">
        <f>B5-B6-B8</f>
        <v>4566</v>
      </c>
      <c r="C7" s="20">
        <f>C5-C6-C8</f>
        <v>3523</v>
      </c>
      <c r="D7" s="19">
        <f t="shared" ref="D7:D28" si="0">(C7-B7)/B7</f>
        <v>-0.228427507665353</v>
      </c>
      <c r="E7" s="16"/>
      <c r="F7" s="10"/>
      <c r="G7" s="11"/>
      <c r="H7" s="11"/>
      <c r="I7" s="32"/>
      <c r="J7" s="5"/>
      <c r="K7" s="5"/>
      <c r="L7" s="5"/>
      <c r="M7" s="5"/>
      <c r="N7" s="5"/>
      <c r="O7" s="5"/>
    </row>
    <row r="8" customHeight="1" spans="1:15">
      <c r="A8" s="17" t="s">
        <v>12</v>
      </c>
      <c r="B8" s="20">
        <f>B12+B16+B23</f>
        <v>849</v>
      </c>
      <c r="C8" s="20">
        <f>C12+C16+C23</f>
        <v>740</v>
      </c>
      <c r="D8" s="19">
        <f t="shared" si="0"/>
        <v>-0.128386336866902</v>
      </c>
      <c r="E8" s="16"/>
      <c r="F8" s="10"/>
      <c r="G8" s="11"/>
      <c r="H8" s="11"/>
      <c r="I8" s="33"/>
      <c r="J8" s="5"/>
      <c r="K8" s="5"/>
      <c r="L8" s="5"/>
      <c r="M8" s="5"/>
      <c r="N8" s="5"/>
      <c r="O8" s="5"/>
    </row>
    <row r="9" customHeight="1" spans="1:15">
      <c r="A9" s="21" t="s">
        <v>37</v>
      </c>
      <c r="B9" s="22">
        <v>35229</v>
      </c>
      <c r="C9" s="20">
        <v>36760</v>
      </c>
      <c r="D9" s="19">
        <f t="shared" si="0"/>
        <v>0.0434585142922024</v>
      </c>
      <c r="E9" s="16"/>
      <c r="F9" s="23"/>
      <c r="G9" s="11"/>
      <c r="H9" s="24"/>
      <c r="I9" s="33"/>
      <c r="J9" s="5"/>
      <c r="K9" s="5"/>
      <c r="L9" s="5"/>
      <c r="M9" s="5"/>
      <c r="N9" s="5"/>
      <c r="O9" s="5"/>
    </row>
    <row r="10" customHeight="1" spans="1:15">
      <c r="A10" s="25" t="s">
        <v>17</v>
      </c>
      <c r="B10" s="22">
        <v>34627</v>
      </c>
      <c r="C10" s="20">
        <v>36261</v>
      </c>
      <c r="D10" s="19">
        <f t="shared" si="0"/>
        <v>0.0471886100441852</v>
      </c>
      <c r="E10" s="16"/>
      <c r="F10" s="23"/>
      <c r="G10" s="11"/>
      <c r="H10" s="24"/>
      <c r="I10" s="33"/>
      <c r="J10" s="5"/>
      <c r="K10" s="5"/>
      <c r="L10" s="5"/>
      <c r="M10" s="5"/>
      <c r="N10" s="5"/>
      <c r="O10" s="5"/>
    </row>
    <row r="11" customHeight="1" spans="1:15">
      <c r="A11" s="17" t="s">
        <v>18</v>
      </c>
      <c r="B11" s="22">
        <v>4</v>
      </c>
      <c r="C11" s="20">
        <v>4</v>
      </c>
      <c r="D11" s="19">
        <f t="shared" si="0"/>
        <v>0</v>
      </c>
      <c r="E11" s="16"/>
      <c r="F11" s="23"/>
      <c r="G11" s="11"/>
      <c r="H11" s="24"/>
      <c r="I11" s="33"/>
      <c r="J11" s="5"/>
      <c r="K11" s="5"/>
      <c r="L11" s="5"/>
      <c r="M11" s="5"/>
      <c r="N11" s="5"/>
      <c r="O11" s="5"/>
    </row>
    <row r="12" customHeight="1" spans="1:15">
      <c r="A12" s="17" t="s">
        <v>12</v>
      </c>
      <c r="B12" s="22">
        <v>598</v>
      </c>
      <c r="C12" s="20">
        <v>495</v>
      </c>
      <c r="D12" s="19">
        <f t="shared" si="0"/>
        <v>-0.172240802675585</v>
      </c>
      <c r="E12" s="16"/>
      <c r="F12" s="23"/>
      <c r="G12" s="11"/>
      <c r="H12" s="24"/>
      <c r="I12" s="33"/>
      <c r="J12" s="5"/>
      <c r="K12" s="5"/>
      <c r="L12" s="5"/>
      <c r="M12" s="5"/>
      <c r="N12" s="5"/>
      <c r="O12" s="5"/>
    </row>
    <row r="13" customHeight="1" spans="1:15">
      <c r="A13" s="21" t="s">
        <v>38</v>
      </c>
      <c r="B13" s="22">
        <v>21254</v>
      </c>
      <c r="C13" s="20">
        <v>29150</v>
      </c>
      <c r="D13" s="19">
        <f t="shared" si="0"/>
        <v>0.371506539945422</v>
      </c>
      <c r="E13" s="16"/>
      <c r="F13" s="23"/>
      <c r="G13" s="11"/>
      <c r="H13" s="11"/>
      <c r="I13" s="33"/>
      <c r="J13" s="5"/>
      <c r="K13" s="5"/>
      <c r="L13" s="5"/>
      <c r="M13" s="5"/>
      <c r="N13" s="5"/>
      <c r="O13" s="5"/>
    </row>
    <row r="14" customHeight="1" spans="1:15">
      <c r="A14" s="25" t="s">
        <v>20</v>
      </c>
      <c r="B14" s="22">
        <v>20595</v>
      </c>
      <c r="C14" s="20">
        <v>28432</v>
      </c>
      <c r="D14" s="19">
        <f t="shared" si="0"/>
        <v>0.380529254673464</v>
      </c>
      <c r="E14" s="16"/>
      <c r="F14" s="23"/>
      <c r="G14" s="11"/>
      <c r="H14" s="11"/>
      <c r="I14" s="33"/>
      <c r="J14" s="5"/>
      <c r="K14" s="5"/>
      <c r="L14" s="5"/>
      <c r="M14" s="5"/>
      <c r="N14" s="5"/>
      <c r="O14" s="5"/>
    </row>
    <row r="15" customHeight="1" spans="1:15">
      <c r="A15" s="17" t="s">
        <v>11</v>
      </c>
      <c r="B15" s="22">
        <v>409</v>
      </c>
      <c r="C15" s="20">
        <v>476</v>
      </c>
      <c r="D15" s="19">
        <f t="shared" si="0"/>
        <v>0.163814180929095</v>
      </c>
      <c r="E15" s="16"/>
      <c r="F15" s="23"/>
      <c r="G15" s="11"/>
      <c r="H15" s="11"/>
      <c r="I15" s="33"/>
      <c r="J15" s="5"/>
      <c r="K15" s="5"/>
      <c r="L15" s="5"/>
      <c r="M15" s="5"/>
      <c r="N15" s="5"/>
      <c r="O15" s="5"/>
    </row>
    <row r="16" customHeight="1" spans="1:15">
      <c r="A16" s="17" t="s">
        <v>12</v>
      </c>
      <c r="B16" s="22">
        <v>249</v>
      </c>
      <c r="C16" s="20">
        <v>242</v>
      </c>
      <c r="D16" s="19">
        <f t="shared" si="0"/>
        <v>-0.0281124497991968</v>
      </c>
      <c r="E16" s="16"/>
      <c r="F16" s="23"/>
      <c r="G16" s="11"/>
      <c r="H16" s="11"/>
      <c r="I16" s="33"/>
      <c r="J16" s="5"/>
      <c r="K16" s="5"/>
      <c r="L16" s="5"/>
      <c r="M16" s="5"/>
      <c r="N16" s="5"/>
      <c r="O16" s="5"/>
    </row>
    <row r="17" customHeight="1" spans="1:15">
      <c r="A17" s="21" t="s">
        <v>39</v>
      </c>
      <c r="B17" s="26">
        <v>3136</v>
      </c>
      <c r="C17" s="20">
        <v>2975</v>
      </c>
      <c r="D17" s="19">
        <f t="shared" si="0"/>
        <v>-0.0513392857142857</v>
      </c>
      <c r="E17" s="16"/>
      <c r="F17" s="23"/>
      <c r="G17" s="11"/>
      <c r="H17" s="11"/>
      <c r="I17" s="32"/>
      <c r="J17" s="5"/>
      <c r="K17" s="5"/>
      <c r="L17" s="5"/>
      <c r="M17" s="5"/>
      <c r="N17" s="5"/>
      <c r="O17" s="5"/>
    </row>
    <row r="18" customHeight="1" spans="1:15">
      <c r="A18" s="25" t="s">
        <v>22</v>
      </c>
      <c r="B18" s="22">
        <v>3115</v>
      </c>
      <c r="C18" s="20">
        <v>2940</v>
      </c>
      <c r="D18" s="19">
        <f t="shared" si="0"/>
        <v>-0.0561797752808989</v>
      </c>
      <c r="E18" s="16"/>
      <c r="F18" s="23"/>
      <c r="G18" s="11"/>
      <c r="H18" s="11"/>
      <c r="I18" s="32"/>
      <c r="J18" s="5"/>
      <c r="K18" s="5"/>
      <c r="L18" s="5"/>
      <c r="M18" s="5"/>
      <c r="N18" s="5"/>
      <c r="O18" s="5"/>
    </row>
    <row r="19" customHeight="1" spans="1:15">
      <c r="A19" s="27" t="s">
        <v>11</v>
      </c>
      <c r="B19" s="22">
        <v>21</v>
      </c>
      <c r="C19" s="20">
        <v>35</v>
      </c>
      <c r="D19" s="19">
        <f t="shared" si="0"/>
        <v>0.666666666666667</v>
      </c>
      <c r="E19" s="16"/>
      <c r="F19" s="23"/>
      <c r="G19" s="11"/>
      <c r="H19" s="11"/>
      <c r="I19" s="32"/>
      <c r="J19" s="5"/>
      <c r="K19" s="5"/>
      <c r="L19" s="5"/>
      <c r="M19" s="5"/>
      <c r="N19" s="5"/>
      <c r="O19" s="5"/>
    </row>
    <row r="20" customHeight="1" spans="1:15">
      <c r="A20" s="21" t="s">
        <v>40</v>
      </c>
      <c r="B20" s="22">
        <v>2819</v>
      </c>
      <c r="C20" s="20">
        <v>1131</v>
      </c>
      <c r="D20" s="19">
        <f t="shared" si="0"/>
        <v>-0.598793898545584</v>
      </c>
      <c r="E20" s="16"/>
      <c r="F20" s="23"/>
      <c r="G20" s="11"/>
      <c r="H20" s="11"/>
      <c r="I20" s="32"/>
      <c r="J20" s="5"/>
      <c r="K20" s="5"/>
      <c r="L20" s="5"/>
      <c r="M20" s="5"/>
      <c r="N20" s="5"/>
      <c r="O20" s="5"/>
    </row>
    <row r="21" customHeight="1" spans="1:15">
      <c r="A21" s="25" t="s">
        <v>24</v>
      </c>
      <c r="B21" s="22">
        <v>663</v>
      </c>
      <c r="C21" s="20">
        <v>841</v>
      </c>
      <c r="D21" s="19">
        <f t="shared" si="0"/>
        <v>0.268476621417798</v>
      </c>
      <c r="E21" s="16"/>
      <c r="F21" s="23"/>
      <c r="G21" s="11"/>
      <c r="H21" s="11"/>
      <c r="I21" s="32"/>
      <c r="J21" s="5"/>
      <c r="K21" s="5"/>
      <c r="L21" s="5"/>
      <c r="M21" s="5"/>
      <c r="N21" s="5"/>
      <c r="O21" s="5"/>
    </row>
    <row r="22" customHeight="1" spans="1:15">
      <c r="A22" s="27" t="s">
        <v>11</v>
      </c>
      <c r="B22" s="22">
        <v>2154</v>
      </c>
      <c r="C22" s="20">
        <v>287</v>
      </c>
      <c r="D22" s="19">
        <f t="shared" si="0"/>
        <v>-0.866759517177344</v>
      </c>
      <c r="E22" s="16"/>
      <c r="F22" s="23"/>
      <c r="G22" s="11"/>
      <c r="H22" s="11"/>
      <c r="I22" s="32"/>
      <c r="J22" s="5"/>
      <c r="K22" s="5"/>
      <c r="L22" s="5"/>
      <c r="M22" s="5"/>
      <c r="N22" s="5"/>
      <c r="O22" s="5"/>
    </row>
    <row r="23" customHeight="1" spans="1:15">
      <c r="A23" s="27" t="s">
        <v>12</v>
      </c>
      <c r="B23" s="22">
        <v>2</v>
      </c>
      <c r="C23" s="20">
        <v>3</v>
      </c>
      <c r="D23" s="19">
        <f t="shared" si="0"/>
        <v>0.5</v>
      </c>
      <c r="E23" s="16"/>
      <c r="F23" s="23"/>
      <c r="G23" s="11"/>
      <c r="H23" s="11"/>
      <c r="I23" s="33"/>
      <c r="J23" s="5"/>
      <c r="K23" s="5"/>
      <c r="L23" s="5"/>
      <c r="M23" s="5"/>
      <c r="N23" s="5"/>
      <c r="O23" s="5"/>
    </row>
    <row r="24" customHeight="1" spans="1:15">
      <c r="A24" s="21" t="s">
        <v>41</v>
      </c>
      <c r="B24" s="22">
        <v>18280</v>
      </c>
      <c r="C24" s="20">
        <v>17309</v>
      </c>
      <c r="D24" s="19">
        <f t="shared" si="0"/>
        <v>-0.0531181619256018</v>
      </c>
      <c r="E24" s="16"/>
      <c r="F24" s="23"/>
      <c r="G24" s="11"/>
      <c r="H24" s="11"/>
      <c r="I24" s="33"/>
      <c r="J24" s="5"/>
      <c r="K24" s="5"/>
      <c r="L24" s="5"/>
      <c r="M24" s="5"/>
      <c r="N24" s="5"/>
      <c r="O24" s="5"/>
    </row>
    <row r="25" customHeight="1" spans="1:15">
      <c r="A25" s="25" t="s">
        <v>26</v>
      </c>
      <c r="B25" s="22">
        <v>18280</v>
      </c>
      <c r="C25" s="20">
        <v>17309</v>
      </c>
      <c r="D25" s="19">
        <f t="shared" si="0"/>
        <v>-0.0531181619256018</v>
      </c>
      <c r="E25" s="16"/>
      <c r="F25" s="23"/>
      <c r="G25" s="11"/>
      <c r="H25" s="11"/>
      <c r="I25" s="33"/>
      <c r="J25" s="5"/>
      <c r="K25" s="5"/>
      <c r="L25" s="5"/>
      <c r="M25" s="5"/>
      <c r="N25" s="5"/>
      <c r="O25" s="5"/>
    </row>
    <row r="26" customHeight="1" spans="1:15">
      <c r="A26" s="21" t="s">
        <v>42</v>
      </c>
      <c r="B26" s="22">
        <v>45613</v>
      </c>
      <c r="C26" s="20">
        <v>56702</v>
      </c>
      <c r="D26" s="19">
        <f t="shared" si="0"/>
        <v>0.243110516738649</v>
      </c>
      <c r="E26" s="16"/>
      <c r="F26" s="23"/>
      <c r="G26" s="11"/>
      <c r="H26" s="11"/>
      <c r="I26" s="33"/>
      <c r="J26" s="5"/>
      <c r="K26" s="5"/>
      <c r="L26" s="5"/>
      <c r="M26" s="5"/>
      <c r="N26" s="5"/>
      <c r="O26" s="5"/>
    </row>
    <row r="27" customHeight="1" spans="1:15">
      <c r="A27" s="25" t="s">
        <v>28</v>
      </c>
      <c r="B27" s="22">
        <v>43636</v>
      </c>
      <c r="C27" s="20">
        <v>53982</v>
      </c>
      <c r="D27" s="19">
        <f t="shared" si="0"/>
        <v>0.23709780914841</v>
      </c>
      <c r="E27" s="16"/>
      <c r="F27" s="23"/>
      <c r="G27" s="11"/>
      <c r="H27" s="11"/>
      <c r="I27" s="33"/>
      <c r="J27" s="5"/>
      <c r="K27" s="5"/>
      <c r="L27" s="5"/>
      <c r="M27" s="5"/>
      <c r="N27" s="5"/>
      <c r="O27" s="5"/>
    </row>
    <row r="28" customHeight="1" spans="1:15">
      <c r="A28" s="27" t="s">
        <v>11</v>
      </c>
      <c r="B28" s="22">
        <v>1977</v>
      </c>
      <c r="C28" s="20">
        <v>2720</v>
      </c>
      <c r="D28" s="19">
        <f t="shared" si="0"/>
        <v>0.375821952453212</v>
      </c>
      <c r="E28" s="16"/>
      <c r="F28" s="23"/>
      <c r="G28" s="11"/>
      <c r="H28" s="11"/>
      <c r="I28" s="33"/>
      <c r="J28" s="5"/>
      <c r="K28" s="5"/>
      <c r="L28" s="5"/>
      <c r="M28" s="5"/>
      <c r="N28" s="5"/>
      <c r="O28" s="5"/>
    </row>
    <row r="29" customHeight="1" spans="1:15">
      <c r="A29" s="28" t="s">
        <v>43</v>
      </c>
      <c r="B29" s="29"/>
      <c r="C29" s="29"/>
      <c r="D29" s="29"/>
      <c r="E29" s="16"/>
      <c r="F29" s="10"/>
      <c r="G29" s="11"/>
      <c r="H29" s="11"/>
      <c r="I29" s="33"/>
      <c r="J29" s="5"/>
      <c r="K29" s="5"/>
      <c r="L29" s="5"/>
      <c r="M29" s="5"/>
      <c r="N29" s="5"/>
      <c r="O29" s="5"/>
    </row>
    <row r="30" customHeight="1" spans="1:15">
      <c r="A30" s="30" t="s">
        <v>44</v>
      </c>
      <c r="B30" s="31"/>
      <c r="C30" s="31"/>
      <c r="D30" s="31"/>
      <c r="E30" s="16"/>
      <c r="G30" s="5"/>
      <c r="H30" s="5"/>
      <c r="I30" s="33"/>
      <c r="J30" s="5"/>
      <c r="K30" s="5"/>
      <c r="L30" s="5"/>
      <c r="M30" s="5"/>
      <c r="N30" s="5"/>
      <c r="O30" s="5"/>
    </row>
    <row r="31" customHeight="1" spans="1:15">
      <c r="A31" s="30" t="s">
        <v>45</v>
      </c>
      <c r="B31" s="31"/>
      <c r="C31" s="31"/>
      <c r="D31" s="31"/>
      <c r="E31" s="16"/>
      <c r="G31" s="5"/>
      <c r="H31" s="5"/>
      <c r="I31" s="33"/>
      <c r="J31" s="5"/>
      <c r="K31" s="5"/>
      <c r="L31" s="5"/>
      <c r="M31" s="5"/>
      <c r="N31" s="5"/>
      <c r="O31" s="5"/>
    </row>
    <row r="32" customHeight="1" spans="1:15">
      <c r="A32" s="30" t="s">
        <v>46</v>
      </c>
      <c r="B32" s="31"/>
      <c r="C32" s="31"/>
      <c r="D32" s="31"/>
      <c r="E32" s="16"/>
      <c r="G32" s="5"/>
      <c r="H32" s="5"/>
      <c r="I32" s="5"/>
      <c r="J32" s="5"/>
      <c r="K32" s="5"/>
      <c r="L32" s="5"/>
      <c r="M32" s="5"/>
      <c r="N32" s="5"/>
      <c r="O32" s="5"/>
    </row>
    <row r="33" customHeight="1" spans="5:15">
      <c r="E33" s="16"/>
      <c r="G33" s="5"/>
      <c r="H33" s="5"/>
      <c r="I33" s="5"/>
      <c r="J33" s="5"/>
      <c r="K33" s="5"/>
      <c r="L33" s="5"/>
      <c r="M33" s="5"/>
      <c r="N33" s="5"/>
      <c r="O33" s="5"/>
    </row>
    <row r="34" customHeight="1" spans="7:15">
      <c r="G34" s="5"/>
      <c r="H34" s="5"/>
      <c r="I34" s="5"/>
      <c r="J34" s="5"/>
      <c r="K34" s="5"/>
      <c r="L34" s="5"/>
      <c r="M34" s="5"/>
      <c r="N34" s="5"/>
      <c r="O34" s="5"/>
    </row>
    <row r="35" customHeight="1" spans="7:15">
      <c r="G35" s="5"/>
      <c r="H35" s="5"/>
      <c r="I35" s="5"/>
      <c r="J35" s="5"/>
      <c r="K35" s="5"/>
      <c r="L35" s="5"/>
      <c r="M35" s="5"/>
      <c r="N35" s="5"/>
      <c r="O35" s="5"/>
    </row>
    <row r="36" customHeight="1" spans="7:15">
      <c r="G36" s="5"/>
      <c r="H36" s="5"/>
      <c r="I36" s="5"/>
      <c r="J36" s="5"/>
      <c r="K36" s="5"/>
      <c r="L36" s="5"/>
      <c r="M36" s="5"/>
      <c r="N36" s="5"/>
      <c r="O36" s="5"/>
    </row>
    <row r="37" customHeight="1" spans="7:15">
      <c r="G37" s="5"/>
      <c r="H37" s="5"/>
      <c r="I37" s="5"/>
      <c r="J37" s="5"/>
      <c r="K37" s="5"/>
      <c r="L37" s="5"/>
      <c r="M37" s="5"/>
      <c r="N37" s="5"/>
      <c r="O37" s="5"/>
    </row>
    <row r="38" customHeight="1" spans="7:15">
      <c r="G38" s="5"/>
      <c r="H38" s="5"/>
      <c r="I38" s="5"/>
      <c r="J38" s="5"/>
      <c r="K38" s="5"/>
      <c r="L38" s="5"/>
      <c r="M38" s="5"/>
      <c r="N38" s="5"/>
      <c r="O38" s="5"/>
    </row>
    <row r="39" customHeight="1" spans="7:15">
      <c r="G39" s="5"/>
      <c r="H39" s="5"/>
      <c r="I39" s="5"/>
      <c r="J39" s="5"/>
      <c r="K39" s="5"/>
      <c r="L39" s="5"/>
      <c r="M39" s="5"/>
      <c r="N39" s="5"/>
      <c r="O39" s="5"/>
    </row>
    <row r="40" customHeight="1" spans="7:15">
      <c r="G40" s="5"/>
      <c r="H40" s="5"/>
      <c r="I40" s="5"/>
      <c r="J40" s="5"/>
      <c r="K40" s="5"/>
      <c r="L40" s="5"/>
      <c r="M40" s="5"/>
      <c r="N40" s="5"/>
      <c r="O40" s="5"/>
    </row>
    <row r="41" customHeight="1" spans="7:15">
      <c r="G41" s="5"/>
      <c r="H41" s="5"/>
      <c r="I41" s="5"/>
      <c r="J41" s="5"/>
      <c r="K41" s="5"/>
      <c r="L41" s="5"/>
      <c r="M41" s="5"/>
      <c r="N41" s="5"/>
      <c r="O41" s="5"/>
    </row>
    <row r="42" customHeight="1" spans="7:15">
      <c r="G42" s="5"/>
      <c r="H42" s="5"/>
      <c r="I42" s="5"/>
      <c r="J42" s="5"/>
      <c r="K42" s="5"/>
      <c r="L42" s="5"/>
      <c r="M42" s="5"/>
      <c r="N42" s="5"/>
      <c r="O42" s="5"/>
    </row>
    <row r="43" customHeight="1" spans="7:15">
      <c r="G43" s="5"/>
      <c r="H43" s="5"/>
      <c r="I43" s="5"/>
      <c r="J43" s="5"/>
      <c r="K43" s="5"/>
      <c r="L43" s="5"/>
      <c r="M43" s="5"/>
      <c r="N43" s="5"/>
      <c r="O43" s="5"/>
    </row>
    <row r="44" customHeight="1" spans="7:15">
      <c r="G44" s="5"/>
      <c r="H44" s="5"/>
      <c r="I44" s="5"/>
      <c r="J44" s="5"/>
      <c r="K44" s="5"/>
      <c r="L44" s="5"/>
      <c r="M44" s="5"/>
      <c r="N44" s="5"/>
      <c r="O44" s="5"/>
    </row>
    <row r="45" customHeight="1" spans="7:15">
      <c r="G45" s="5"/>
      <c r="H45" s="5"/>
      <c r="I45" s="5"/>
      <c r="J45" s="5"/>
      <c r="K45" s="5"/>
      <c r="L45" s="5"/>
      <c r="M45" s="5"/>
      <c r="N45" s="5"/>
      <c r="O45" s="5"/>
    </row>
  </sheetData>
  <mergeCells count="5">
    <mergeCell ref="A2:D2"/>
    <mergeCell ref="A29:D29"/>
    <mergeCell ref="A30:D30"/>
    <mergeCell ref="A31:D31"/>
    <mergeCell ref="A32:D32"/>
  </mergeCells>
  <printOptions horizontalCentered="1"/>
  <pageMargins left="0.786805555555556" right="0.786805555555556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20社保支出</vt:lpstr>
      <vt:lpstr>21社保支出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qtdxj</cp:lastModifiedBy>
  <dcterms:created xsi:type="dcterms:W3CDTF">2021-05-25T12:52:00Z</dcterms:created>
  <dcterms:modified xsi:type="dcterms:W3CDTF">2021-06-18T07:02:00Z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